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oleksandr.hrabar\Downloads\"/>
    </mc:Choice>
  </mc:AlternateContent>
  <xr:revisionPtr revIDLastSave="0" documentId="13_ncr:1_{A04D6314-7429-450F-A196-4CB864CE315C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DcCcYIAVwnFMZ6dsKLzybipYda8f8/x9oUTWuhswxU8="/>
    </ext>
  </extLst>
</workbook>
</file>

<file path=xl/calcChain.xml><?xml version="1.0" encoding="utf-8"?>
<calcChain xmlns="http://schemas.openxmlformats.org/spreadsheetml/2006/main">
  <c r="H27" i="1" l="1"/>
  <c r="H29" i="1"/>
  <c r="H19" i="1"/>
  <c r="H26" i="1"/>
  <c r="H25" i="1"/>
  <c r="H24" i="1"/>
  <c r="H23" i="1"/>
  <c r="F20" i="1"/>
  <c r="F21" i="1" s="1"/>
  <c r="H21" i="1" s="1"/>
  <c r="F17" i="1"/>
  <c r="H17" i="1" s="1"/>
  <c r="F16" i="1"/>
  <c r="H16" i="1" s="1"/>
  <c r="H20" i="1" l="1"/>
  <c r="F18" i="1"/>
  <c r="H18" i="1" s="1"/>
  <c r="H32" i="1" s="1"/>
</calcChain>
</file>

<file path=xl/sharedStrings.xml><?xml version="1.0" encoding="utf-8"?>
<sst xmlns="http://schemas.openxmlformats.org/spreadsheetml/2006/main" count="52" uniqueCount="45">
  <si>
    <t>Найменування проекту</t>
  </si>
  <si>
    <t>Перелік обсягів робіт і матеріалів</t>
  </si>
  <si>
    <t>Інструкція щодо заповнення таблиці:</t>
  </si>
  <si>
    <t>У переліку вказані види робіт з відповідними основними матеріалами, необхідними для виконання даних робіт. Учасник повинен вказати вартість робіт і всіх (в т.ч. другорядних) матеріалів, необхідних для їх виконання (робіт), згідно з переліком нижче.</t>
  </si>
  <si>
    <t>Одиниця виміру і кількість матеріалів. вказані в стовпчиках 3 і 4 не можуть бути змінені учасниками при підготовці пропозиції.</t>
  </si>
  <si>
    <t xml:space="preserve">Деякі матеріали і обладнання, наведені в даному переліку обсягів робіт і матеріалів, вказані з посиланням на торговельні марки. Учасники можуть пропонувати альтернативні матеріали / обладнання,  аналогічні за технічними та якісними характеристиками. </t>
  </si>
  <si>
    <t>№ з.п.</t>
  </si>
  <si>
    <t>Обґрунтування (шифр норми)</t>
  </si>
  <si>
    <t>Найменування робіт і витрат</t>
  </si>
  <si>
    <t>Одиниця виміру</t>
  </si>
  <si>
    <t>Кількість</t>
  </si>
  <si>
    <t>Вартість за одиницю</t>
  </si>
  <si>
    <t>Всього</t>
  </si>
  <si>
    <t>од.</t>
  </si>
  <si>
    <t>шт</t>
  </si>
  <si>
    <t>Розробка грунту  на глибину 0.4м</t>
  </si>
  <si>
    <t>м.куб</t>
  </si>
  <si>
    <t>Ущильнення грунту основи щебенем фракцією 40Х70</t>
  </si>
  <si>
    <t>м.кв</t>
  </si>
  <si>
    <t>Щебінь фр 40х70 + доставка</t>
  </si>
  <si>
    <t>т</t>
  </si>
  <si>
    <t>(доставка та монтаж) фундаментних блоків ФБС 9.5.6Т</t>
  </si>
  <si>
    <t>вкладання двог шарів гідроізолу (доставка та монтаж)</t>
  </si>
  <si>
    <t>Руберойд  ЕПП</t>
  </si>
  <si>
    <t>Ґанок зі сходами, майданчиком та пандусом 4000х1500мм:
Каркас ганку виконано з металевої профільної труби, або прокатного металевого профілю;
• Металеві елементи ганку покриваються антикорозійним ґрунтом і емаллю у колір зовнішнього
оздоблення будівлі;
• Поручні виконано з металевої профільної труби, висота 900мм;
• Настил підлоги ганку: Оцинкований, гратчастий;</t>
  </si>
  <si>
    <t xml:space="preserve">шт </t>
  </si>
  <si>
    <t>Підключення модульної споруди до мереж водопостачання в тому числі (земляні роботи, термоізоляційні та прокладання труб, лічильник з всім необхідним)</t>
  </si>
  <si>
    <t>Підключення модульної споруди до мереж каналізації (земляні роботи, термоізоляційні та прокладання труб)</t>
  </si>
  <si>
    <t>Підключення модульної споруди до мереж електроенергі (земляні роботи, влаштуванняння вузла обліку, встановлення бетонного стовбчику, прокладання електричного кабелбю для мережі до 20кВт, лічильник з всім необхідним)</t>
  </si>
  <si>
    <t>Разом:</t>
  </si>
  <si>
    <t xml:space="preserve">Сума прописом/валюта: </t>
  </si>
  <si>
    <r>
      <t xml:space="preserve">Модульний офіс поліції 116.6 м2 доставка та монтаж. 
</t>
    </r>
    <r>
      <rPr>
        <b/>
        <sz val="8"/>
        <color theme="1"/>
        <rFont val="Calibri"/>
      </rPr>
      <t>1. Розміри:</t>
    </r>
    <r>
      <rPr>
        <sz val="8"/>
        <color theme="1"/>
        <rFont val="Calibri"/>
      </rPr>
      <t xml:space="preserve">
• Габаритні розміри будівлі (ДхШхВ): 12.1 х 9.64 x 2.85 м;
• Висота стелі: 2.45м;
• Будівля складається з: 8-ми модулів розміром 6.05х2.41х2.85м;
• Поверховість будівлі: 1 поверх;
</t>
    </r>
    <r>
      <rPr>
        <b/>
        <sz val="8"/>
        <color theme="1"/>
        <rFont val="Calibri"/>
      </rPr>
      <t>2. Каркас модулів збірно-розбірний, на болтовому з’єднанні:</t>
    </r>
    <r>
      <rPr>
        <sz val="8"/>
        <color theme="1"/>
        <rFont val="Calibri"/>
      </rPr>
      <t xml:space="preserve">
• Периметр каркасу основи виконано з металевого, гнутого спец. профілю висотою 150мм,
товщина металу t=3мм; лаги виконано з гнутого металевого швелера 100х40мм, товщина металу
t=2мм;
• Периметр каркасу покриття виконано з металевого, гнутого спец. профілю висотою 185мм,
товщина металу t=3мм; лаги покриття виконано з металевого гнутого швелеру 90х40мм, товщина
металу t=2мм;
• Несучі опорні кути виконано з металевого, гнутого спец. профілю - кутик 225х155мм, товщина
металу t=3мм;
• Каркас основи та покриття обладнані такелажними фітингами, виконаними з листового металу
товщиною t=4мм;
• Всі дерев’яні елементи каркасу обробляються вогне-біо-захистом;
• Всі елементи каркасу покриваються антикорозійним ґрунтом;
• Всі елементи каркасу забарвлюються емаллю;
</t>
    </r>
    <r>
      <rPr>
        <b/>
        <sz val="8"/>
        <color theme="1"/>
        <rFont val="Calibri"/>
      </rPr>
      <t>3. Основа модулю (підлога):</t>
    </r>
    <r>
      <rPr>
        <sz val="8"/>
        <color theme="1"/>
        <rFont val="Calibri"/>
      </rPr>
      <t xml:space="preserve">
• Підшивка основи оцинкованим (Zn140) гладким листом, товщина металу – 0.5мм;
• Гідроізоляційна мембрана. Утеплення мінеральною ватою (базальт), товщиною 100мм;
• Пароізоляційна мембрана;
• Настил підлоги цементно-стружковими плитами (ЦСП), товщиною 20мм;
• Покриття підлоги комерційним лінолеумом (гомогенний), колір – сіра крихта. По периметру
приміщень ПВХ плінтус, колір – сірий;
</t>
    </r>
  </si>
  <si>
    <t xml:space="preserve">4. Покриття модулю з плоскою покрівлею (стеля) (розуклін покрівлі 8гр по довгій стороні з коньком вітровими та  стиковими планками що перекривають стиковочний шов при встановлені):
• Профлист покрівельний ПК-20, 0,45 мм покритя матове.
• Дерев'яний каркас
• Суцільна обрешітка орієнтовано-стружковими плитами (OSB-3) товщиною 12мм;
• Утеплення мінеральною ватою (базальт), товщиною 150мм;
• Обрешітка дерев’яним брусом 50х50мм (сосна);
• Пароізоляційна мембрана;
• Обрешітка дерев’яною дошкою 100х25мм (сосна);
• Ламінована ДСП плита 16мм, колір – білий матовий;
5. Зовнішні стіни збірні, з сендвіч-панелей:
• Зовнішня сторона – Металевий сайдинг ЄвроБрус (Дошка), з полімерним покриттям;
• Утеплювач: Мінеральна вата 150мм;
• Внутрішня сторона - гладкий металевий оцинкований лист 0.45мм, з полімерним покриттям
RAL7035 (світлий сірий);
6. Перегородки збірні, з сендвіч-панелей:
• З обох сторін - гладкий металевий оцинкований лист 0.45мм, з полімерним покриттям RAL7035
(світлий сірий);
• Утеплювач: Мінеральна вата 80мм;
7. Додаткове внутрішнє оздоблення стін та перегородок ламінованими
панелями МДФ, колір – білий;
8. Конструкції металопластикові, сендвіч-панель 24мм, профіль REHAU ED60:
• Двері міжкімнатні 1040х2090мм (світловий пройм 900х2000мм, обидва отвори – сендвіч-панель;
натискна ручка, врізаний замок, дверний упор) – 8 шт.;
• Двері міжкімнатні 1040х2090мм (світловий пройм 900х2000мм, обидва отвори – сендвіч-панель;
натискна ручка, врізаний замок (сантехнічний), вентиляційна ПВХ решітка, дверний упор) – 2 шт.;
</t>
  </si>
  <si>
    <t xml:space="preserve">9. Конструкції металопластикові, двокамерний склопакет (вкритий
бронеплівкою 300μ), профіль REHAU ED70:
• Вікно 800х1100мм (поворотно-відкидне) – 7 шт.;
• Вікно 800х1100мм (сатин, поворотно-відкидне) – 1 шт.;
10. Конструкції алюмінієві, двокамерний склопакет (вкритий бронеплівкою
300μ), теплий профіль:
• Вхідна група 2800х2000мм з дверима 1200х2000мм (двостулкові: штульпова стулка 400мм,
робоча стулка 800мм; цільний склопакет, вертикальна ручка, врізаний замок, дверний упор) – 1
шт.;
• Віконна конструкція 1400х1100мм (одна секція поворотно-відкидна)– 2 шт.;
11. Електропроводка прихована, виконана в гофрованому металевому рукаві:
• Головний розподільний щит IP54 (захищений від вологи), з місцем під лічильник;
• Ввідний автомат (ГРЩ);
• Розподільчий ПВХ щит (розташований в модулі);
• Ввідний диференційний автомат;
• Автомати на розеткові групи;
• Автомати на групи освітлення;
• Заземлення (каркас будівлі підключений до шини заземлення в РЩ);
• Кабель на розеткові групи - мідний провід з подвійною ізоляцією ВВГнг 3х2.5мм2;
• Кабель на групи освітлення - мідний провід з подвійною ізоляцією ВВГнг 3х1.5мм2;
• Одинарна розетка із заземленням, h=0.3м – 7 шт.;
• Подвійна розетка із заземленням, h=0.3м – 7 шт.;
• Одноклавішний вимикач, h=0.9м – 7 шт.;
• Двоклавішний вимикач, h=0.9м – 3 шт.;
Електрообладнання Schneider Electric, ETI, ABB;
Фурнітура Schneider Electric, LEZARD;
Усі рішення відповідають ДСТУ Б В.2.2-33:2011, ПУЕ;
Номінали та кількість ПЗВ визначаються на стадії проектування ЕТР;
</t>
  </si>
  <si>
    <t>12. Освітлення:
• LED світильник, 12W, круглий, накладний, IP54 – 3 шт.;
• LED панель, 36W, 595х595мм – 13 шт.;
13. Додаткова комплектація модульної будівлі:                
• Введення і розводка холодного водопостачання (ППР труби Ø 20мм), відкритим способом. -        м.пог-6
• Розведення гарячого водопостачання (ППР труби Ø 20мм), відкритим способом.-м.пог-3
• Розведення й вивід системи каналізації (ППР труби Ø 50мм і Ø 110мм), відкритим способом.-м.пог-5
• Унітаз для людей з обмеженими можливостями, підвісний, у комплекті з інсталяцією та кнопкою. (доставка та монтаж)-шт-1
• Раковина для людей з обмеженими можливостями, підвісна, у комплекті із ліктьовим змішувачем. (доставка та монтаж)-шт-1
• Раковина із нержавіючої сталі 600х800мм, врізана у тумбу, укомплектована сифоном та змішувачем г/х. (доставка та монтаж)-шт-1
• Електричний водонагрівач, проточний (3.5 кВт). (доставка та монтаж)-шт-1
• Електрична витяжка Ф100мм зі зворотним клапаном (настінна). (доставка та монтаж)-шт-1
• Електричний радіатор (6 секцій) 720Вт. (доставка та монтаж)-шт-2
• Електричний радіатор (10 секцій) 1200Вт. (доставка та монтаж)-шт-7
• Дзеркало для людей з обмеженими можливостями, поворотне, з ручкою. (доставка та монтаж)-шт-1
• Поручень настінний, прямий, із нержавіючої сталі. (доставка та монтаж)-шт-3</t>
  </si>
  <si>
    <t>Улаштування, підключення та налагодження СПС</t>
  </si>
  <si>
    <t>Розділ 1: Модульна будівля на 8 модулей</t>
  </si>
  <si>
    <t>Розділ 2: Влаштування фундаментів з фундаментних блоків</t>
  </si>
  <si>
    <t>Розділ 3: Додаткові роботи</t>
  </si>
  <si>
    <t>Розділ 4: Інше</t>
  </si>
  <si>
    <t>Додаткові витрати (деталізувати)</t>
  </si>
  <si>
    <t>Примітка:
1. У разі розбіжності між ціною за одиницю та підсумковою ціною, ціна за одиницю буде переважати.
2. Специфікація повинна бути заповнена на комп'ютері і роздруковано на принтері. Специфікації, заповнені від руки розглядатися не будуть.</t>
  </si>
  <si>
    <t>Перелік найменувань робіт та матеріалів не може бути змінений. У разі виникнення інших додаткових витрат учаснику пропонується деталізувати їх у Розділі 4 "Інше" з зазначенням виду витрат і вартості.</t>
  </si>
  <si>
    <t>Фактичні характеристики</t>
  </si>
  <si>
    <t>В поле "Фактичні характристики" необхідно внести запропоновані фактичні параметри конструкцій/матеріалів. Вони мають бути  не гірші за вказані в завданні.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</si>
</sst>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;\(#,##0.00\)"/>
  </numFmts>
  <fonts count="10" x14ac:knownFonts="1">
    <font>
      <sz val="11"/>
      <color theme="1"/>
      <name val="Calibri"/>
      <scheme val="minor"/>
    </font>
    <font>
      <sz val="11"/>
      <color theme="1"/>
      <name val="Calibri"/>
    </font>
    <font>
      <sz val="8"/>
      <color rgb="FF000000"/>
      <name val="Calibri"/>
    </font>
    <font>
      <sz val="8"/>
      <color theme="1"/>
      <name val="Calibri"/>
    </font>
    <font>
      <b/>
      <sz val="8"/>
      <color theme="1"/>
      <name val="Calibri"/>
    </font>
    <font>
      <b/>
      <sz val="11"/>
      <color theme="1"/>
      <name val="Calibri"/>
    </font>
    <font>
      <b/>
      <sz val="10"/>
      <color rgb="FFFF0000"/>
      <name val="Calibri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0" xfId="0" applyFont="1" applyAlignment="1">
      <alignment vertical="center"/>
    </xf>
    <xf numFmtId="0" fontId="5" fillId="0" borderId="0" xfId="0" applyFont="1"/>
    <xf numFmtId="0" fontId="0" fillId="0" borderId="0" xfId="0" applyFont="1" applyAlignment="1"/>
    <xf numFmtId="0" fontId="3" fillId="2" borderId="0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164" fontId="3" fillId="2" borderId="6" xfId="0" applyNumberFormat="1" applyFont="1" applyFill="1" applyBorder="1" applyAlignment="1">
      <alignment horizontal="center" wrapText="1"/>
    </xf>
    <xf numFmtId="0" fontId="3" fillId="3" borderId="7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164" fontId="3" fillId="3" borderId="5" xfId="0" applyNumberFormat="1" applyFont="1" applyFill="1" applyBorder="1" applyAlignment="1">
      <alignment wrapText="1"/>
    </xf>
    <xf numFmtId="164" fontId="4" fillId="3" borderId="3" xfId="0" applyNumberFormat="1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164" fontId="3" fillId="4" borderId="5" xfId="0" applyNumberFormat="1" applyFont="1" applyFill="1" applyBorder="1" applyAlignment="1">
      <alignment wrapText="1"/>
    </xf>
    <xf numFmtId="164" fontId="4" fillId="4" borderId="3" xfId="0" applyNumberFormat="1" applyFont="1" applyFill="1" applyBorder="1" applyAlignment="1">
      <alignment wrapText="1"/>
    </xf>
    <xf numFmtId="0" fontId="4" fillId="4" borderId="7" xfId="0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164" fontId="4" fillId="4" borderId="5" xfId="0" applyNumberFormat="1" applyFont="1" applyFill="1" applyBorder="1" applyAlignment="1">
      <alignment wrapText="1"/>
    </xf>
    <xf numFmtId="2" fontId="3" fillId="3" borderId="5" xfId="0" applyNumberFormat="1" applyFont="1" applyFill="1" applyBorder="1" applyAlignment="1">
      <alignment wrapText="1"/>
    </xf>
    <xf numFmtId="0" fontId="3" fillId="3" borderId="5" xfId="0" applyFont="1" applyFill="1" applyBorder="1" applyAlignment="1">
      <alignment horizontal="right" wrapText="1"/>
    </xf>
    <xf numFmtId="0" fontId="7" fillId="3" borderId="5" xfId="0" applyFont="1" applyFill="1" applyBorder="1" applyAlignment="1">
      <alignment wrapText="1"/>
    </xf>
    <xf numFmtId="0" fontId="7" fillId="3" borderId="7" xfId="0" applyFont="1" applyFill="1" applyBorder="1" applyAlignment="1">
      <alignment wrapText="1"/>
    </xf>
    <xf numFmtId="164" fontId="7" fillId="3" borderId="5" xfId="0" applyNumberFormat="1" applyFont="1" applyFill="1" applyBorder="1" applyAlignment="1">
      <alignment wrapText="1"/>
    </xf>
    <xf numFmtId="0" fontId="8" fillId="4" borderId="5" xfId="0" applyFont="1" applyFill="1" applyBorder="1" applyAlignment="1">
      <alignment wrapText="1"/>
    </xf>
    <xf numFmtId="0" fontId="7" fillId="4" borderId="5" xfId="0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3" fillId="4" borderId="10" xfId="0" applyFont="1" applyFill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3" fillId="4" borderId="4" xfId="0" applyFont="1" applyFill="1" applyBorder="1" applyAlignment="1">
      <alignment horizontal="right" wrapText="1"/>
    </xf>
    <xf numFmtId="0" fontId="3" fillId="4" borderId="8" xfId="0" applyFont="1" applyFill="1" applyBorder="1" applyAlignment="1">
      <alignment horizontal="right" wrapText="1"/>
    </xf>
    <xf numFmtId="0" fontId="3" fillId="4" borderId="1" xfId="0" applyFont="1" applyFill="1" applyBorder="1" applyAlignment="1">
      <alignment horizontal="right" wrapText="1"/>
    </xf>
    <xf numFmtId="0" fontId="3" fillId="4" borderId="3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64" fontId="3" fillId="4" borderId="3" xfId="0" applyNumberFormat="1" applyFont="1" applyFill="1" applyBorder="1" applyAlignment="1">
      <alignment horizontal="center" wrapText="1"/>
    </xf>
    <xf numFmtId="164" fontId="3" fillId="4" borderId="9" xfId="0" applyNumberFormat="1" applyFont="1" applyFill="1" applyBorder="1" applyAlignment="1">
      <alignment horizontal="center" wrapText="1"/>
    </xf>
    <xf numFmtId="164" fontId="3" fillId="4" borderId="2" xfId="0" applyNumberFormat="1" applyFont="1" applyFill="1" applyBorder="1" applyAlignment="1">
      <alignment horizontal="center" wrapText="1"/>
    </xf>
    <xf numFmtId="164" fontId="4" fillId="4" borderId="3" xfId="0" applyNumberFormat="1" applyFont="1" applyFill="1" applyBorder="1" applyAlignment="1">
      <alignment horizontal="center" wrapText="1"/>
    </xf>
    <xf numFmtId="164" fontId="4" fillId="4" borderId="9" xfId="0" applyNumberFormat="1" applyFont="1" applyFill="1" applyBorder="1" applyAlignment="1">
      <alignment horizontal="center" wrapText="1"/>
    </xf>
    <xf numFmtId="164" fontId="4" fillId="4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4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4" xr9:uid="{00000000-0011-0000-FFFF-FFFF00000000}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10"/>
  <sheetViews>
    <sheetView tabSelected="1" zoomScaleNormal="100" workbookViewId="0">
      <selection activeCell="A5" sqref="A5:H5"/>
    </sheetView>
  </sheetViews>
  <sheetFormatPr defaultColWidth="14.44140625" defaultRowHeight="15" customHeight="1" x14ac:dyDescent="0.3"/>
  <cols>
    <col min="1" max="1" width="3.88671875" customWidth="1"/>
    <col min="2" max="2" width="12.88671875" customWidth="1"/>
    <col min="3" max="3" width="40.88671875" customWidth="1"/>
    <col min="4" max="4" width="40.88671875" style="3" customWidth="1"/>
    <col min="5" max="6" width="8.88671875" customWidth="1"/>
    <col min="7" max="8" width="10.88671875" customWidth="1"/>
    <col min="9" max="27" width="8.6640625" customWidth="1"/>
  </cols>
  <sheetData>
    <row r="1" spans="1:27" ht="30" customHeight="1" x14ac:dyDescent="0.3">
      <c r="A1" s="33" t="s">
        <v>0</v>
      </c>
      <c r="B1" s="31"/>
      <c r="C1" s="31"/>
      <c r="D1" s="31"/>
      <c r="E1" s="31"/>
      <c r="F1" s="31"/>
      <c r="G1" s="31"/>
      <c r="H1" s="31"/>
    </row>
    <row r="2" spans="1:27" ht="15" customHeight="1" x14ac:dyDescent="0.3">
      <c r="A2" s="34" t="s">
        <v>1</v>
      </c>
      <c r="B2" s="31"/>
      <c r="C2" s="31"/>
      <c r="D2" s="31"/>
      <c r="E2" s="31"/>
      <c r="F2" s="31"/>
      <c r="G2" s="31"/>
      <c r="H2" s="31"/>
    </row>
    <row r="3" spans="1:27" ht="14.4" x14ac:dyDescent="0.3">
      <c r="A3" s="35" t="s">
        <v>2</v>
      </c>
      <c r="B3" s="31"/>
      <c r="C3" s="31"/>
      <c r="D3" s="31"/>
      <c r="E3" s="31"/>
      <c r="F3" s="31"/>
      <c r="G3" s="31"/>
      <c r="H3" s="3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8.2" customHeight="1" x14ac:dyDescent="0.3">
      <c r="A4" s="35" t="s">
        <v>3</v>
      </c>
      <c r="B4" s="31"/>
      <c r="C4" s="31"/>
      <c r="D4" s="31"/>
      <c r="E4" s="31"/>
      <c r="F4" s="31"/>
      <c r="G4" s="31"/>
      <c r="H4" s="3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s="3" customFormat="1" ht="16.2" customHeight="1" x14ac:dyDescent="0.3">
      <c r="A5" s="29" t="s">
        <v>44</v>
      </c>
      <c r="B5" s="29"/>
      <c r="C5" s="29"/>
      <c r="D5" s="29"/>
      <c r="E5" s="29"/>
      <c r="F5" s="29"/>
      <c r="G5" s="29"/>
      <c r="H5" s="2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4.4" x14ac:dyDescent="0.3">
      <c r="A6" s="35" t="s">
        <v>4</v>
      </c>
      <c r="B6" s="31"/>
      <c r="C6" s="31"/>
      <c r="D6" s="31"/>
      <c r="E6" s="31"/>
      <c r="F6" s="31"/>
      <c r="G6" s="31"/>
      <c r="H6" s="31"/>
    </row>
    <row r="7" spans="1:27" ht="25.2" customHeight="1" x14ac:dyDescent="0.3">
      <c r="A7" s="35" t="s">
        <v>5</v>
      </c>
      <c r="B7" s="31"/>
      <c r="C7" s="31"/>
      <c r="D7" s="31"/>
      <c r="E7" s="31"/>
      <c r="F7" s="31"/>
      <c r="G7" s="31"/>
      <c r="H7" s="31"/>
    </row>
    <row r="8" spans="1:27" ht="27" customHeight="1" x14ac:dyDescent="0.3">
      <c r="A8" s="36" t="s">
        <v>42</v>
      </c>
      <c r="B8" s="31"/>
      <c r="C8" s="31"/>
      <c r="D8" s="31"/>
      <c r="E8" s="31"/>
      <c r="F8" s="31"/>
      <c r="G8" s="31"/>
      <c r="H8" s="31"/>
    </row>
    <row r="9" spans="1:27" ht="21.6" x14ac:dyDescent="0.3">
      <c r="A9" s="4" t="s">
        <v>6</v>
      </c>
      <c r="B9" s="5" t="s">
        <v>7</v>
      </c>
      <c r="C9" s="5" t="s">
        <v>8</v>
      </c>
      <c r="D9" s="5" t="s">
        <v>43</v>
      </c>
      <c r="E9" s="5" t="s">
        <v>9</v>
      </c>
      <c r="F9" s="5" t="s">
        <v>10</v>
      </c>
      <c r="G9" s="5" t="s">
        <v>11</v>
      </c>
      <c r="H9" s="6" t="s">
        <v>12</v>
      </c>
    </row>
    <row r="10" spans="1:27" ht="14.4" x14ac:dyDescent="0.3">
      <c r="A10" s="7"/>
      <c r="B10" s="8"/>
      <c r="C10" s="9" t="s">
        <v>36</v>
      </c>
      <c r="D10" s="9"/>
      <c r="E10" s="8"/>
      <c r="F10" s="8"/>
      <c r="G10" s="10"/>
      <c r="H10" s="11"/>
    </row>
    <row r="11" spans="1:27" ht="407.4" customHeight="1" x14ac:dyDescent="0.3">
      <c r="A11" s="37">
        <v>1</v>
      </c>
      <c r="B11" s="40"/>
      <c r="C11" s="14" t="s">
        <v>31</v>
      </c>
      <c r="D11" s="28"/>
      <c r="E11" s="43" t="s">
        <v>13</v>
      </c>
      <c r="F11" s="40">
        <v>1</v>
      </c>
      <c r="G11" s="46"/>
      <c r="H11" s="49">
        <v>0</v>
      </c>
    </row>
    <row r="12" spans="1:27" ht="387.6" x14ac:dyDescent="0.3">
      <c r="A12" s="38"/>
      <c r="B12" s="41"/>
      <c r="C12" s="14" t="s">
        <v>32</v>
      </c>
      <c r="D12" s="28"/>
      <c r="E12" s="44"/>
      <c r="F12" s="41"/>
      <c r="G12" s="47"/>
      <c r="H12" s="50"/>
    </row>
    <row r="13" spans="1:27" ht="408" x14ac:dyDescent="0.3">
      <c r="A13" s="38"/>
      <c r="B13" s="41"/>
      <c r="C13" s="14" t="s">
        <v>33</v>
      </c>
      <c r="D13" s="28"/>
      <c r="E13" s="44"/>
      <c r="F13" s="41"/>
      <c r="G13" s="47"/>
      <c r="H13" s="50"/>
    </row>
    <row r="14" spans="1:27" ht="324" customHeight="1" x14ac:dyDescent="0.3">
      <c r="A14" s="39"/>
      <c r="B14" s="42"/>
      <c r="C14" s="14" t="s">
        <v>34</v>
      </c>
      <c r="D14" s="28"/>
      <c r="E14" s="45"/>
      <c r="F14" s="42"/>
      <c r="G14" s="48"/>
      <c r="H14" s="51"/>
    </row>
    <row r="15" spans="1:27" ht="14.4" x14ac:dyDescent="0.3">
      <c r="A15" s="17"/>
      <c r="B15" s="18"/>
      <c r="C15" s="18" t="s">
        <v>37</v>
      </c>
      <c r="D15" s="27"/>
      <c r="E15" s="18"/>
      <c r="F15" s="18"/>
      <c r="G15" s="19"/>
      <c r="H15" s="1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4.4" x14ac:dyDescent="0.3">
      <c r="A16" s="7">
        <v>2</v>
      </c>
      <c r="B16" s="8"/>
      <c r="C16" s="8" t="s">
        <v>15</v>
      </c>
      <c r="D16" s="8"/>
      <c r="E16" s="8" t="s">
        <v>16</v>
      </c>
      <c r="F16" s="8">
        <f>1.1*0.8*0.4*30</f>
        <v>10.560000000000002</v>
      </c>
      <c r="G16" s="10"/>
      <c r="H16" s="16">
        <f t="shared" ref="H16:H20" si="0">F16*G16</f>
        <v>0</v>
      </c>
    </row>
    <row r="17" spans="1:27" ht="14.4" x14ac:dyDescent="0.3">
      <c r="A17" s="12">
        <v>3</v>
      </c>
      <c r="B17" s="13"/>
      <c r="C17" s="13" t="s">
        <v>17</v>
      </c>
      <c r="D17" s="13"/>
      <c r="E17" s="13" t="s">
        <v>18</v>
      </c>
      <c r="F17" s="13">
        <f>1.1*0.8*30</f>
        <v>26.400000000000002</v>
      </c>
      <c r="G17" s="15"/>
      <c r="H17" s="16">
        <f t="shared" si="0"/>
        <v>0</v>
      </c>
    </row>
    <row r="18" spans="1:27" ht="14.4" x14ac:dyDescent="0.3">
      <c r="A18" s="7">
        <v>4</v>
      </c>
      <c r="B18" s="8"/>
      <c r="C18" s="8" t="s">
        <v>19</v>
      </c>
      <c r="D18" s="8"/>
      <c r="E18" s="8" t="s">
        <v>20</v>
      </c>
      <c r="F18" s="20">
        <f>F17*0.07*1.52</f>
        <v>2.8089600000000003</v>
      </c>
      <c r="G18" s="10"/>
      <c r="H18" s="11">
        <f t="shared" si="0"/>
        <v>0</v>
      </c>
    </row>
    <row r="19" spans="1:27" ht="14.4" x14ac:dyDescent="0.3">
      <c r="A19" s="12">
        <v>5</v>
      </c>
      <c r="B19" s="13"/>
      <c r="C19" s="13" t="s">
        <v>21</v>
      </c>
      <c r="D19" s="13"/>
      <c r="E19" s="13" t="s">
        <v>14</v>
      </c>
      <c r="F19" s="13">
        <v>30</v>
      </c>
      <c r="G19" s="15"/>
      <c r="H19" s="16">
        <f t="shared" si="0"/>
        <v>0</v>
      </c>
    </row>
    <row r="20" spans="1:27" ht="14.4" x14ac:dyDescent="0.3">
      <c r="A20" s="7">
        <v>6</v>
      </c>
      <c r="B20" s="8"/>
      <c r="C20" s="8" t="s">
        <v>22</v>
      </c>
      <c r="D20" s="8"/>
      <c r="E20" s="8" t="s">
        <v>18</v>
      </c>
      <c r="F20" s="8">
        <f>0.9*0.6*30</f>
        <v>16.200000000000003</v>
      </c>
      <c r="G20" s="10"/>
      <c r="H20" s="16">
        <f t="shared" si="0"/>
        <v>0</v>
      </c>
    </row>
    <row r="21" spans="1:27" ht="14.4" x14ac:dyDescent="0.3">
      <c r="A21" s="12">
        <v>7</v>
      </c>
      <c r="B21" s="13"/>
      <c r="C21" s="13" t="s">
        <v>23</v>
      </c>
      <c r="D21" s="13"/>
      <c r="E21" s="13" t="s">
        <v>18</v>
      </c>
      <c r="F21" s="13">
        <f>F20*2*1.05</f>
        <v>34.02000000000001</v>
      </c>
      <c r="G21" s="15"/>
      <c r="H21" s="16">
        <f t="shared" ref="H21:H27" si="1">F21*G21</f>
        <v>0</v>
      </c>
    </row>
    <row r="22" spans="1:27" ht="14.4" x14ac:dyDescent="0.3">
      <c r="A22" s="12"/>
      <c r="B22" s="13"/>
      <c r="C22" s="18" t="s">
        <v>38</v>
      </c>
      <c r="D22" s="18"/>
      <c r="E22" s="13"/>
      <c r="F22" s="13"/>
      <c r="G22" s="15"/>
      <c r="H22" s="16"/>
    </row>
    <row r="23" spans="1:27" ht="93" x14ac:dyDescent="0.3">
      <c r="A23" s="23">
        <v>8</v>
      </c>
      <c r="B23" s="22"/>
      <c r="C23" s="22" t="s">
        <v>24</v>
      </c>
      <c r="D23" s="22"/>
      <c r="E23" s="22" t="s">
        <v>25</v>
      </c>
      <c r="F23" s="22">
        <v>1</v>
      </c>
      <c r="G23" s="24"/>
      <c r="H23" s="11">
        <f t="shared" si="1"/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1.8" x14ac:dyDescent="0.3">
      <c r="A24" s="12">
        <v>9</v>
      </c>
      <c r="B24" s="13"/>
      <c r="C24" s="13" t="s">
        <v>26</v>
      </c>
      <c r="D24" s="13"/>
      <c r="E24" s="13" t="s">
        <v>14</v>
      </c>
      <c r="F24" s="13">
        <v>1</v>
      </c>
      <c r="G24" s="15"/>
      <c r="H24" s="16">
        <f t="shared" si="1"/>
        <v>0</v>
      </c>
    </row>
    <row r="25" spans="1:27" ht="21.6" x14ac:dyDescent="0.3">
      <c r="A25" s="7">
        <v>10</v>
      </c>
      <c r="B25" s="8"/>
      <c r="C25" s="8" t="s">
        <v>27</v>
      </c>
      <c r="D25" s="8"/>
      <c r="E25" s="8" t="s">
        <v>14</v>
      </c>
      <c r="F25" s="8">
        <v>1</v>
      </c>
      <c r="G25" s="10"/>
      <c r="H25" s="11">
        <f t="shared" si="1"/>
        <v>0</v>
      </c>
    </row>
    <row r="26" spans="1:27" ht="42" x14ac:dyDescent="0.3">
      <c r="A26" s="12">
        <v>11</v>
      </c>
      <c r="B26" s="13"/>
      <c r="C26" s="13" t="s">
        <v>28</v>
      </c>
      <c r="D26" s="13"/>
      <c r="E26" s="13" t="s">
        <v>14</v>
      </c>
      <c r="F26" s="13">
        <v>1</v>
      </c>
      <c r="G26" s="15"/>
      <c r="H26" s="16">
        <f t="shared" si="1"/>
        <v>0</v>
      </c>
    </row>
    <row r="27" spans="1:27" ht="14.4" x14ac:dyDescent="0.3">
      <c r="A27" s="12">
        <v>12</v>
      </c>
      <c r="B27" s="13"/>
      <c r="C27" s="13" t="s">
        <v>35</v>
      </c>
      <c r="D27" s="13"/>
      <c r="E27" s="26" t="s">
        <v>14</v>
      </c>
      <c r="F27" s="13">
        <v>1</v>
      </c>
      <c r="G27" s="15"/>
      <c r="H27" s="16">
        <f t="shared" si="1"/>
        <v>0</v>
      </c>
    </row>
    <row r="28" spans="1:27" ht="14.4" x14ac:dyDescent="0.3">
      <c r="A28" s="12"/>
      <c r="B28" s="13"/>
      <c r="C28" s="25" t="s">
        <v>39</v>
      </c>
      <c r="D28" s="25"/>
      <c r="E28" s="13"/>
      <c r="F28" s="13"/>
      <c r="G28" s="15"/>
      <c r="H28" s="19"/>
    </row>
    <row r="29" spans="1:27" ht="14.4" x14ac:dyDescent="0.3">
      <c r="A29" s="12">
        <v>13</v>
      </c>
      <c r="B29" s="13"/>
      <c r="C29" s="26" t="s">
        <v>40</v>
      </c>
      <c r="D29" s="26"/>
      <c r="E29" s="26" t="s">
        <v>14</v>
      </c>
      <c r="F29" s="13">
        <v>1</v>
      </c>
      <c r="G29" s="15"/>
      <c r="H29" s="16">
        <f t="shared" ref="H29" si="2">F29*G29</f>
        <v>0</v>
      </c>
    </row>
    <row r="30" spans="1:27" ht="14.4" x14ac:dyDescent="0.3">
      <c r="A30" s="12"/>
      <c r="B30" s="13"/>
      <c r="C30" s="26"/>
      <c r="D30" s="26"/>
      <c r="E30" s="26"/>
      <c r="F30" s="13"/>
      <c r="G30" s="15"/>
      <c r="H30" s="19"/>
    </row>
    <row r="31" spans="1:27" ht="14.4" x14ac:dyDescent="0.3">
      <c r="A31" s="12"/>
      <c r="B31" s="13"/>
      <c r="C31" s="26"/>
      <c r="D31" s="26"/>
      <c r="E31" s="26"/>
      <c r="F31" s="13"/>
      <c r="G31" s="15"/>
      <c r="H31" s="19"/>
    </row>
    <row r="32" spans="1:27" ht="14.4" x14ac:dyDescent="0.3">
      <c r="A32" s="7"/>
      <c r="B32" s="8"/>
      <c r="C32" s="8"/>
      <c r="D32" s="8"/>
      <c r="E32" s="8"/>
      <c r="F32" s="8"/>
      <c r="G32" s="21" t="s">
        <v>29</v>
      </c>
      <c r="H32" s="10">
        <f>SUM(H10:H31)</f>
        <v>0</v>
      </c>
    </row>
    <row r="33" spans="1:8" ht="14.4" x14ac:dyDescent="0.3">
      <c r="A33" s="30" t="s">
        <v>30</v>
      </c>
      <c r="B33" s="31"/>
      <c r="C33" s="31"/>
      <c r="D33" s="31"/>
      <c r="E33" s="31"/>
      <c r="F33" s="31"/>
      <c r="G33" s="31"/>
      <c r="H33" s="31"/>
    </row>
    <row r="34" spans="1:8" ht="38.4" customHeight="1" x14ac:dyDescent="0.3">
      <c r="A34" s="32" t="s">
        <v>41</v>
      </c>
      <c r="B34" s="31"/>
      <c r="C34" s="31"/>
      <c r="D34" s="31"/>
      <c r="E34" s="31"/>
      <c r="F34" s="31"/>
      <c r="G34" s="31"/>
      <c r="H34" s="31"/>
    </row>
    <row r="35" spans="1:8" ht="14.25" customHeight="1" x14ac:dyDescent="0.3"/>
    <row r="36" spans="1:8" ht="14.25" customHeight="1" x14ac:dyDescent="0.3"/>
    <row r="37" spans="1:8" ht="14.25" customHeight="1" x14ac:dyDescent="0.3"/>
    <row r="38" spans="1:8" ht="14.25" customHeight="1" x14ac:dyDescent="0.3"/>
    <row r="39" spans="1:8" ht="14.25" customHeight="1" x14ac:dyDescent="0.3"/>
    <row r="40" spans="1:8" ht="14.25" customHeight="1" x14ac:dyDescent="0.3"/>
    <row r="41" spans="1:8" ht="14.25" customHeight="1" x14ac:dyDescent="0.3"/>
    <row r="42" spans="1:8" ht="14.25" customHeight="1" x14ac:dyDescent="0.3"/>
    <row r="43" spans="1:8" ht="14.25" customHeight="1" x14ac:dyDescent="0.3"/>
    <row r="44" spans="1:8" ht="14.25" customHeight="1" x14ac:dyDescent="0.3"/>
    <row r="45" spans="1:8" ht="14.25" customHeight="1" x14ac:dyDescent="0.3"/>
    <row r="46" spans="1:8" ht="14.25" customHeight="1" x14ac:dyDescent="0.3"/>
    <row r="47" spans="1:8" ht="14.25" customHeight="1" x14ac:dyDescent="0.3"/>
    <row r="48" spans="1: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</sheetData>
  <mergeCells count="16">
    <mergeCell ref="A5:H5"/>
    <mergeCell ref="A33:H33"/>
    <mergeCell ref="A34:H34"/>
    <mergeCell ref="A1:H1"/>
    <mergeCell ref="A2:H2"/>
    <mergeCell ref="A3:H3"/>
    <mergeCell ref="A4:H4"/>
    <mergeCell ref="A6:H6"/>
    <mergeCell ref="A7:H7"/>
    <mergeCell ref="A8:H8"/>
    <mergeCell ref="A11:A14"/>
    <mergeCell ref="B11:B14"/>
    <mergeCell ref="E11:E14"/>
    <mergeCell ref="F11:F14"/>
    <mergeCell ref="G11:G14"/>
    <mergeCell ref="H11:H14"/>
  </mergeCells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Hrabar</dc:creator>
  <cp:lastModifiedBy>Oleksandr Hrabar</cp:lastModifiedBy>
  <dcterms:created xsi:type="dcterms:W3CDTF">2023-12-14T14:19:56Z</dcterms:created>
  <dcterms:modified xsi:type="dcterms:W3CDTF">2025-04-16T08:57:18Z</dcterms:modified>
</cp:coreProperties>
</file>