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DcCcYIAVwnFMZ6dsKLzybipYda8f8/x9oUTWuhswxU8="/>
    </ext>
  </extLst>
</workbook>
</file>

<file path=xl/sharedStrings.xml><?xml version="1.0" encoding="utf-8"?>
<sst xmlns="http://schemas.openxmlformats.org/spreadsheetml/2006/main" count="42" uniqueCount="36">
  <si>
    <t>Найменування проекту</t>
  </si>
  <si>
    <t>Перелік обсягів робіт і матеріалів</t>
  </si>
  <si>
    <t>Інструкція щодо заповнення таблиці:</t>
  </si>
  <si>
    <t>У переліку вказані види робіт з відповідними основними матеріалами, необхідними для виконання даних робіт. Учасник повинен вказати вартість робіт і всіх (в т.ч. другорядних) матеріалів, необхідних для їх виконання (робіт), згідно з переліком нижче.</t>
  </si>
  <si>
    <t>Одиниця виміру і кількість матеріалів. вказані в стовпчиках 3 і 4 не можуть бути змінені учасниками при підготовці пропозиції.</t>
  </si>
  <si>
    <t xml:space="preserve">Деякі матеріали і обладнання, наведені в даному переліку обсягів робіт і матеріалів, вказані з посиланням на торговельні марки. Учасники можуть пропонувати альтернативні матеріали / обладнання,  аналогічні за технічними та якісними характеристиками. </t>
  </si>
  <si>
    <t>Перелік найменувань робіт та матеріалів не може бути змінений. У разі виникнення інших додаткових витрат учаснику пропонується деталізувати їх у Розділі 3 "Інше" з зазначенням виду витрат і вартості.</t>
  </si>
  <si>
    <t>№ з.п.</t>
  </si>
  <si>
    <t>Обґрунтування (шифр норми)</t>
  </si>
  <si>
    <t>Найменування робіт і витрат</t>
  </si>
  <si>
    <t>Одиниця виміру</t>
  </si>
  <si>
    <t>Кількість</t>
  </si>
  <si>
    <t>Вартість за одиницю</t>
  </si>
  <si>
    <t>Всього</t>
  </si>
  <si>
    <t>Модульна будівля на 8 модулей</t>
  </si>
  <si>
    <r>
      <rPr>
        <rFont val="Calibri"/>
        <color theme="1"/>
        <sz val="8.0"/>
      </rPr>
      <t xml:space="preserve">Модульний офіс поліції 116.6 м2 доставка та монтаж. 
</t>
    </r>
    <r>
      <rPr>
        <rFont val="Calibri"/>
        <b/>
        <color theme="1"/>
        <sz val="8.0"/>
      </rPr>
      <t>1. Розміри:</t>
    </r>
    <r>
      <rPr>
        <rFont val="Calibri"/>
        <color theme="1"/>
        <sz val="8.0"/>
      </rPr>
      <t xml:space="preserve">
• Габаритні розміри будівлі (ДхШхВ): 12.1 х 9.64 x 2.85 м;
• Висота стелі: 2.45м;
• Будівля складається з: 8-ми модулів розміром 6.05х2.41х2.85м;
• Поверховість будівлі: 1 поверх;
</t>
    </r>
    <r>
      <rPr>
        <rFont val="Calibri"/>
        <b/>
        <color theme="1"/>
        <sz val="8.0"/>
      </rPr>
      <t>2. Каркас модулів збірно-розбірний, на болтовому з’єднанні:</t>
    </r>
    <r>
      <rPr>
        <rFont val="Calibri"/>
        <color theme="1"/>
        <sz val="8.0"/>
      </rPr>
      <t xml:space="preserve">
• Периметр каркасу основи виконано з металевого, гнутого спец. профілю висотою 150мм,
товщина металу t=3мм; лаги виконано з гнутого металевого швелера 100х40мм, товщина металу
t=2мм;
• Периметр каркасу покриття виконано з металевого, гнутого спец. профілю висотою 185мм,
товщина металу t=3мм; лаги покриття виконано з металевого гнутого швелеру 90х40мм, товщина
металу t=2мм;
• Несучі опорні кути виконано з металевого, гнутого спец. профілю - кутик 225х155мм, товщина
металу t=3мм;
• Каркас основи та покриття обладнані такелажними фітингами, виконаними з листового металу
товщиною t=4мм;
• Всі дерев’яні елементи каркасу обробляються вогне-біо-захистом;
• Всі елементи каркасу покриваються антикорозійним ґрунтом;
• Всі елементи каркасу забарвлюються емаллю;
</t>
    </r>
    <r>
      <rPr>
        <rFont val="Calibri"/>
        <b/>
        <color theme="1"/>
        <sz val="8.0"/>
      </rPr>
      <t>3. Основа модулю (підлога):</t>
    </r>
    <r>
      <rPr>
        <rFont val="Calibri"/>
        <color theme="1"/>
        <sz val="8.0"/>
      </rPr>
      <t xml:space="preserve">
• Підшивка основи оцинкованим (Zn140) гладким листом, товщина металу – 0.5мм;
• Гідроізоляційна мембрана. Утеплення мінеральною ватою (базальт), товщиною 100мм;
• Пароізоляційна мембрана;
• Настил підлоги цементно-стружковими плитами (ЦСП), товщиною 20мм;
• Покриття підлоги комерційним лінолеумом (гомогенний), колір – сіра крихта. По периметру
приміщень ПВХ плінтус, колір – сірий;
</t>
    </r>
    <r>
      <rPr>
        <rFont val="Calibri"/>
        <b/>
        <color theme="1"/>
        <sz val="8.0"/>
      </rPr>
      <t>4. Покриття модулю з плоскою покрівлею (стеля) (розуклін покрівлі 8гр по довгій стороні з коньком вітровими та  стиковими планками що перекривають стиковочний шов при встановлені):</t>
    </r>
    <r>
      <rPr>
        <rFont val="Calibri"/>
        <color theme="1"/>
        <sz val="8.0"/>
      </rPr>
      <t xml:space="preserve">
• Профлист покрівельний ПК-20, 0,45 мм покритя матове.
• Дерев'яний каркас
• Суцільна обрешітка орієнтовано-стружковими плитами (OSB-3) товщиною 12мм;
• Утеплення мінеральною ватою (базальт), товщиною 150мм;
• Обрешітка дерев’яним брусом 50х50мм (сосна);
• Пароізоляційна мембрана;
• Обрешітка дерев’яною дошкою 100х25мм (сосна);
• Ламінована ДСП плита 16мм, колір – білий матовий;
</t>
    </r>
    <r>
      <rPr>
        <rFont val="Calibri"/>
        <b/>
        <color theme="1"/>
        <sz val="8.0"/>
      </rPr>
      <t>5. Зовнішні стіни збірні, з сендвіч-панелей:</t>
    </r>
    <r>
      <rPr>
        <rFont val="Calibri"/>
        <color theme="1"/>
        <sz val="8.0"/>
      </rPr>
      <t xml:space="preserve">
• Зовнішня сторона – Металевий сайдинг ЄвроБрус (Дошка), з полімерним покриттям;
• Утеплювач: Мінеральна вата 150мм;
• Внутрішня сторона - гладкий металевий оцинкований лист 0.45мм, з полімерним покриттям
RAL7035 (світлий сірий);
</t>
    </r>
    <r>
      <rPr>
        <rFont val="Calibri"/>
        <b/>
        <color theme="1"/>
        <sz val="8.0"/>
      </rPr>
      <t>6. Перегородки збірні, з сендвіч-панелей:</t>
    </r>
    <r>
      <rPr>
        <rFont val="Calibri"/>
        <color theme="1"/>
        <sz val="8.0"/>
      </rPr>
      <t xml:space="preserve">
• З обох сторін - гладкий металевий оцинкований лист 0.45мм, з полімерним покриттям RAL7035
(світлий сірий);
• Утеплювач: Мінеральна вата 80мм;
</t>
    </r>
    <r>
      <rPr>
        <rFont val="Calibri"/>
        <b/>
        <color theme="1"/>
        <sz val="8.0"/>
      </rPr>
      <t>7. Додаткове внутрішнє оздоблення стін та перегородок ламінованими
панелями МДФ, колір – білий</t>
    </r>
    <r>
      <rPr>
        <rFont val="Calibri"/>
        <color theme="1"/>
        <sz val="8.0"/>
      </rPr>
      <t xml:space="preserve">;
</t>
    </r>
    <r>
      <rPr>
        <rFont val="Calibri"/>
        <b/>
        <color theme="1"/>
        <sz val="8.0"/>
      </rPr>
      <t>8. Конструкції металопластикові, сендвіч-панель 24мм, профіль REHAU ED60:</t>
    </r>
    <r>
      <rPr>
        <rFont val="Calibri"/>
        <color theme="1"/>
        <sz val="8.0"/>
      </rPr>
      <t xml:space="preserve">
• Двері міжкімнатні 1040х2090мм (світловий пройм 900х2000мм, обидва отвори – сендвіч-панель;
натискна ручка, врізаний замок, дверний упор) – 8 шт.;
• Двері міжкімнатні 1040х2090мм (світловий пройм 900х2000мм, обидва отвори – сендвіч-панель;
натискна ручка, врізаний замок (сантехнічний), вентиляційна ПВХ решітка, дверний упор) – 2 шт.;
</t>
    </r>
    <r>
      <rPr>
        <rFont val="Calibri"/>
        <b/>
        <color theme="1"/>
        <sz val="8.0"/>
      </rPr>
      <t>9. Конструкції металопластикові, двокамерний склопакет (вкритий
бронеплівкою 300μ), профіль REHAU ED70:</t>
    </r>
    <r>
      <rPr>
        <rFont val="Calibri"/>
        <color theme="1"/>
        <sz val="8.0"/>
      </rPr>
      <t xml:space="preserve">
• Вікно 800х1100мм (поворотно-відкидне) – 7 шт.;
• Вікно 800х1100мм (сатин, поворотно-відкидне) – 1 шт.;
</t>
    </r>
    <r>
      <rPr>
        <rFont val="Calibri"/>
        <b/>
        <color theme="1"/>
        <sz val="8.0"/>
      </rPr>
      <t>10. Конструкції алюмінієві, двокамерний склопакет (вкритий бронеплівкою
300μ), теплий профіль:</t>
    </r>
    <r>
      <rPr>
        <rFont val="Calibri"/>
        <color theme="1"/>
        <sz val="8.0"/>
      </rPr>
      <t xml:space="preserve">
• Вхідна група 2800х2000мм з дверима 1200х2000мм (двостулкові: штульпова стулка 400мм,
робоча стулка 800мм; цільний склопакет, вертикальна ручка, врізаний замок, дверний упор) – 1
шт.;
• Віконна конструкція 1400х1100мм (одна секція поворотно-відкидна)– 2 шт.;
</t>
    </r>
    <r>
      <rPr>
        <rFont val="Calibri"/>
        <b/>
        <color theme="1"/>
        <sz val="8.0"/>
      </rPr>
      <t>11. Електропроводка прихована, виконана в гофрованому металевому рукаві:</t>
    </r>
    <r>
      <rPr>
        <rFont val="Calibri"/>
        <color theme="1"/>
        <sz val="8.0"/>
      </rPr>
      <t xml:space="preserve">
• Головний розподільний щит IP54 (захищений від вологи), з місцем під лічильник;
• Ввідний автомат (ГРЩ);
• Розподільчий ПВХ щит (розташований в модулі);
• Ввідний диференційний автомат;
• Автомати на розеткові групи;
• Автомати на групи освітлення;
• Заземлення (каркас будівлі підключений до шини заземлення в РЩ);
• Кабель на розеткові групи - мідний провід з подвійною ізоляцією ВВГнг 3х2.5мм2;
• Кабель на групи освітлення - мідний провід з подвійною ізоляцією ВВГнг 3х1.5мм2;
• Одинарна розетка із заземленням, h=0.3м – 7 шт.;
• Подвійна розетка із заземленням, h=0.3м – 7 шт.;
• Одноклавішний вимикач, h=0.9м – 7 шт.;
• Двоклавішний вимикач, h=0.9м – 3 шт.;
Електрообладнання Schneider Electric, ETI, ABB;
Фурнітура Schneider Electric, LEZARD;
Усі рішення відповідають ДСТУ Б В.2.2-33:2011, ПУЕ;
Номінали та кількість ПЗВ визначаються на стадії проектування ЕТР;
</t>
    </r>
    <r>
      <rPr>
        <rFont val="Calibri"/>
        <b/>
        <color theme="1"/>
        <sz val="8.0"/>
      </rPr>
      <t>12. Освітлення:</t>
    </r>
    <r>
      <rPr>
        <rFont val="Calibri"/>
        <color theme="1"/>
        <sz val="8.0"/>
      </rPr>
      <t xml:space="preserve">
• LED світильник, 12W, круглий, накладний, IP54 – 3 шт.;
• LED панель, 36W, 595х595мм – 13 шт.;
</t>
    </r>
    <r>
      <rPr>
        <rFont val="Calibri"/>
        <b/>
        <color theme="1"/>
        <sz val="8.0"/>
      </rPr>
      <t>13. Додаткова комплектація модульної будівлі:</t>
    </r>
    <r>
      <rPr>
        <rFont val="Calibri"/>
        <color theme="1"/>
        <sz val="8.0"/>
      </rPr>
      <t xml:space="preserve">                
• Введення і розводка холодного водопостачання (ППР труби Ø 20мм), відкритим способом. -        м.пог-6
• Розведення гарячого водопостачання (ППР труби Ø 20мм), відкритим способом.-м.пог-3
• Розведення й вивід системи каналізації (ППР труби Ø 50мм і Ø 110мм), відкритим способом.-м.пог-5
• Унітаз для людей з обмеженими можливостями, підвісний, у комплекті з інсталяцією та кнопкою. (доставка та монтаж)-шт-1
• Раковина для людей з обмеженими можливостями, підвісна, у комплекті із ліктьовим змішувачем. (доставка та монтаж)-шт-1
• Раковина із нержавіючої сталі 600х800мм, врізана у тумбу, укомплектована сифоном та змішувачем г/х. (доставка та монтаж)-шт-1
• Електричний водонагрівач, проточний (3.5 кВт). (доставка та монтаж)-шт-1
• Електрична витяжка Ф100мм зі зворотним клапаном (настінна). (доставка та монтаж)-шт-1
• Електричний радіатор (6 секцій) 720Вт. (доставка та монтаж)-шт-2
• Електричний радіатор (10 секцій) 1200Вт. (доставка та монтаж)-шт-7
• Дзеркало для людей з обмеженими можливостями, поворотне, з ручкою. (доставка та монтаж)-шт-1
• Поручень настінний, прямий, із нержавіючої сталі. (доставка та монтаж)-шт-3</t>
    </r>
  </si>
  <si>
    <t>од.</t>
  </si>
  <si>
    <t>Влаштування фундаментів з фундаментних блоків</t>
  </si>
  <si>
    <t>шт</t>
  </si>
  <si>
    <t>Розробка грунту  на глибину 0.4м</t>
  </si>
  <si>
    <t>м.куб</t>
  </si>
  <si>
    <t>Ущильнення грунту основи щебенем фракцією 40Х70</t>
  </si>
  <si>
    <t>м.кв</t>
  </si>
  <si>
    <t>Щебінь фр 40х70 + доставка</t>
  </si>
  <si>
    <t>т</t>
  </si>
  <si>
    <t>(доставка та монтаж) фундаментних блоків ФБС 9.5.6Т</t>
  </si>
  <si>
    <t>вкладання двог шарів гідроізолу (доставка та монтаж)</t>
  </si>
  <si>
    <t>Руберойд  ЕПП</t>
  </si>
  <si>
    <t>Ґанок зі сходами, майданчиком та пандусом 4000х1500мм:
Каркас ганку виконано з металевої профільної труби, або прокатного металевого профілю;
• Металеві елементи ганку покриваються антикорозійним ґрунтом і емаллю у колір зовнішнього
оздоблення будівлі;
• Поручні виконано з металевої профільної труби, висота 900мм;
• Настил підлоги ганку: Оцинкований, гратчастий;</t>
  </si>
  <si>
    <t xml:space="preserve">шт </t>
  </si>
  <si>
    <t>Підключення модульної споруди до мереж водопостачання в тому числі (земляні роботи, термоізоляційні та прокладання труб, лічильник з всім необхідним)</t>
  </si>
  <si>
    <t>Підключення модульної споруди до мереж каналізації (земляні роботи, термоізоляційні та прокладання труб)</t>
  </si>
  <si>
    <t>Підключення модульної споруди до мереж електроенергі (земляні роботи, влаштуванняння вузла обліку, встановлення бетонного стовбчику, прокладання електричного кабелбю для мережі до 20кВт, лічильник з всім необхідним)</t>
  </si>
  <si>
    <t>Разом:</t>
  </si>
  <si>
    <t xml:space="preserve">Сума прописом/валюта: </t>
  </si>
  <si>
    <t>Примітка:
1. У разі розбіжності між ціною за одиницю та підсумковою ціною, ціна за одиницю буде переважати.
2. Специфікація повинна бути заповнена на комп'ютері і роздрук1овано на принтері. Специфікації, заповнені від руки розглядатися не будуть.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</si>
</sst>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;\(#,##0.00\)"/>
  </numFmts>
  <fonts count="7">
    <font>
      <sz val="11.0"/>
      <color theme="1"/>
      <name val="Calibri"/>
      <scheme val="minor"/>
    </font>
    <font>
      <sz val="11.0"/>
      <color theme="1"/>
      <name val="Calibri"/>
    </font>
    <font>
      <sz val="8.0"/>
      <color rgb="FF000000"/>
      <name val="Calibri"/>
    </font>
    <font>
      <sz val="8.0"/>
      <color theme="1"/>
      <name val="Calibri"/>
    </font>
    <font>
      <b/>
      <sz val="8.0"/>
      <color theme="1"/>
      <name val="Calibri"/>
    </font>
    <font>
      <b/>
      <sz val="11.0"/>
      <color theme="1"/>
      <name val="Calibri"/>
    </font>
    <font>
      <b/>
      <sz val="10.0"/>
      <color rgb="FFFF0000"/>
      <name val="Calibri"/>
    </font>
  </fonts>
  <fills count="2">
    <fill>
      <patternFill patternType="none"/>
    </fill>
    <fill>
      <patternFill patternType="lightGray"/>
    </fill>
  </fills>
  <borders count="7">
    <border/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1" numFmtId="0" xfId="0" applyAlignment="1" applyFont="1">
      <alignment horizontal="center"/>
    </xf>
    <xf borderId="0" fillId="0" fontId="2" numFmtId="0" xfId="0" applyAlignment="1" applyFont="1">
      <alignment shrinkToFit="0" vertical="top" wrapText="1"/>
    </xf>
    <xf borderId="0" fillId="0" fontId="1" numFmtId="0" xfId="0" applyAlignment="1" applyFont="1">
      <alignment vertical="center"/>
    </xf>
    <xf borderId="1" fillId="0" fontId="3" numFmtId="0" xfId="0" applyAlignment="1" applyBorder="1" applyFont="1">
      <alignment horizontal="center" shrinkToFit="0" wrapText="1"/>
    </xf>
    <xf borderId="2" fillId="0" fontId="3" numFmtId="0" xfId="0" applyAlignment="1" applyBorder="1" applyFont="1">
      <alignment horizontal="center" shrinkToFit="0" wrapText="1"/>
    </xf>
    <xf borderId="3" fillId="0" fontId="3" numFmtId="164" xfId="0" applyAlignment="1" applyBorder="1" applyFont="1" applyNumberFormat="1">
      <alignment horizontal="center" shrinkToFit="0" wrapText="1"/>
    </xf>
    <xf borderId="1" fillId="0" fontId="3" numFmtId="0" xfId="0" applyAlignment="1" applyBorder="1" applyFont="1">
      <alignment shrinkToFit="0" wrapText="1"/>
    </xf>
    <xf borderId="4" fillId="0" fontId="3" numFmtId="0" xfId="0" applyAlignment="1" applyBorder="1" applyFont="1">
      <alignment shrinkToFit="0" wrapText="1"/>
    </xf>
    <xf borderId="4" fillId="0" fontId="4" numFmtId="0" xfId="0" applyAlignment="1" applyBorder="1" applyFont="1">
      <alignment shrinkToFit="0" wrapText="1"/>
    </xf>
    <xf borderId="4" fillId="0" fontId="3" numFmtId="164" xfId="0" applyAlignment="1" applyBorder="1" applyFont="1" applyNumberFormat="1">
      <alignment shrinkToFit="0" wrapText="1"/>
    </xf>
    <xf borderId="4" fillId="0" fontId="4" numFmtId="164" xfId="0" applyAlignment="1" applyBorder="1" applyFont="1" applyNumberFormat="1">
      <alignment shrinkToFit="0" wrapText="1"/>
    </xf>
    <xf borderId="5" fillId="0" fontId="3" numFmtId="0" xfId="0" applyAlignment="1" applyBorder="1" applyFont="1">
      <alignment shrinkToFit="0" wrapText="1"/>
    </xf>
    <xf borderId="5" fillId="0" fontId="4" numFmtId="0" xfId="0" applyAlignment="1" applyBorder="1" applyFont="1">
      <alignment shrinkToFit="0" wrapText="1"/>
    </xf>
    <xf borderId="0" fillId="0" fontId="5" numFmtId="0" xfId="0" applyFont="1"/>
    <xf borderId="4" fillId="0" fontId="3" numFmtId="2" xfId="0" applyAlignment="1" applyBorder="1" applyFont="1" applyNumberFormat="1">
      <alignment shrinkToFit="0" wrapText="1"/>
    </xf>
    <xf borderId="4" fillId="0" fontId="3" numFmtId="0" xfId="0" applyAlignment="1" applyBorder="1" applyFont="1">
      <alignment horizontal="right" shrinkToFit="0" wrapText="1"/>
    </xf>
    <xf borderId="6" fillId="0" fontId="3" numFmtId="164" xfId="0" applyAlignment="1" applyBorder="1" applyFont="1" applyNumberFormat="1">
      <alignment shrinkToFit="0" wrapText="1"/>
    </xf>
    <xf borderId="0" fillId="0" fontId="6" numFmtId="0" xfId="0" applyAlignment="1" applyFont="1">
      <alignment horizontal="left" vertical="center"/>
    </xf>
    <xf borderId="0" fillId="0" fontId="3" numFmtId="0" xfId="0" applyAlignment="1" applyFont="1">
      <alignment horizontal="left" shrinkToFit="0" vertical="center" wrapText="1"/>
    </xf>
  </cellXfs>
  <cellStyles count="1">
    <cellStyle xfId="0" name="Normal" builtinId="0"/>
  </cellStyles>
  <dxfs count="5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  <dxf>
      <font/>
      <fill>
        <patternFill patternType="solid">
          <fgColor theme="0"/>
          <bgColor theme="0"/>
        </patternFill>
      </fill>
      <border/>
    </dxf>
  </dxfs>
  <tableStyles count="1">
    <tableStyle count="4" pivot="0" name="Sheet1-style">
      <tableStyleElement dxfId="1" type="headerRow"/>
      <tableStyleElement dxfId="2" type="firstRowStripe"/>
      <tableStyleElement dxfId="3" type="secondRowStripe"/>
      <tableStyleElement dxfId="4" type="totalRow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8:G22" displayName="Table_1" name="Table_1" id="1">
  <tableColumns count="7">
    <tableColumn name="№ з.п." id="1"/>
    <tableColumn name="Обґрунтування (шифр норми)" id="2"/>
    <tableColumn name="Найменування робіт і витрат" id="3"/>
    <tableColumn name="Одиниця виміру" id="4"/>
    <tableColumn name="Кількість" id="5"/>
    <tableColumn name="Вартість за одиницю" id="6"/>
    <tableColumn name="Всього" id="7"/>
  </tableColumns>
  <tableStyleInfo name="Sheet1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86"/>
    <col customWidth="1" min="2" max="2" width="12.86"/>
    <col customWidth="1" min="3" max="3" width="40.86"/>
    <col customWidth="1" min="4" max="5" width="8.86"/>
    <col customWidth="1" min="6" max="7" width="10.86"/>
    <col customWidth="1" min="8" max="26" width="8.71"/>
  </cols>
  <sheetData>
    <row r="1" ht="30.0" customHeight="1">
      <c r="A1" s="1" t="s">
        <v>0</v>
      </c>
    </row>
    <row r="2" ht="15.0" customHeight="1">
      <c r="A2" s="2" t="s">
        <v>1</v>
      </c>
    </row>
    <row r="3">
      <c r="A3" s="3" t="s">
        <v>2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3" t="s">
        <v>3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3" t="s">
        <v>4</v>
      </c>
    </row>
    <row r="6">
      <c r="A6" s="3" t="s">
        <v>5</v>
      </c>
    </row>
    <row r="7">
      <c r="A7" s="3" t="s">
        <v>6</v>
      </c>
    </row>
    <row r="8">
      <c r="A8" s="5" t="s">
        <v>7</v>
      </c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7" t="s">
        <v>13</v>
      </c>
    </row>
    <row r="9">
      <c r="A9" s="8"/>
      <c r="B9" s="9"/>
      <c r="C9" s="10" t="s">
        <v>14</v>
      </c>
      <c r="D9" s="9"/>
      <c r="E9" s="9"/>
      <c r="F9" s="11"/>
      <c r="G9" s="12"/>
    </row>
    <row r="10">
      <c r="A10" s="13">
        <v>1.0</v>
      </c>
      <c r="B10" s="9"/>
      <c r="C10" s="9" t="s">
        <v>15</v>
      </c>
      <c r="D10" s="9" t="s">
        <v>16</v>
      </c>
      <c r="E10" s="9">
        <v>1.0</v>
      </c>
      <c r="F10" s="11"/>
      <c r="G10" s="12"/>
    </row>
    <row r="11">
      <c r="A11" s="14"/>
      <c r="B11" s="10"/>
      <c r="C11" s="10" t="s">
        <v>17</v>
      </c>
      <c r="D11" s="10" t="s">
        <v>18</v>
      </c>
      <c r="E11" s="10">
        <v>1.0</v>
      </c>
      <c r="F11" s="12"/>
      <c r="G11" s="12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>
      <c r="A12" s="13">
        <v>2.0</v>
      </c>
      <c r="B12" s="9"/>
      <c r="C12" s="9" t="s">
        <v>19</v>
      </c>
      <c r="D12" s="9" t="s">
        <v>20</v>
      </c>
      <c r="E12" s="9">
        <f>1.1*0.8*0.4*30</f>
        <v>10.56</v>
      </c>
      <c r="F12" s="11"/>
      <c r="G12" s="12"/>
    </row>
    <row r="13">
      <c r="A13" s="13">
        <v>3.0</v>
      </c>
      <c r="B13" s="9"/>
      <c r="C13" s="9" t="s">
        <v>21</v>
      </c>
      <c r="D13" s="9" t="s">
        <v>22</v>
      </c>
      <c r="E13" s="9">
        <f>1.1*0.8*30</f>
        <v>26.4</v>
      </c>
      <c r="F13" s="11"/>
      <c r="G13" s="12">
        <f t="shared" ref="G13:G14" si="1">E13*F13</f>
        <v>0</v>
      </c>
    </row>
    <row r="14">
      <c r="A14" s="13">
        <v>4.0</v>
      </c>
      <c r="B14" s="9"/>
      <c r="C14" s="9" t="s">
        <v>23</v>
      </c>
      <c r="D14" s="9" t="s">
        <v>24</v>
      </c>
      <c r="E14" s="16">
        <f>E13*0.07*1.52</f>
        <v>2.80896</v>
      </c>
      <c r="F14" s="11"/>
      <c r="G14" s="12">
        <f t="shared" si="1"/>
        <v>0</v>
      </c>
    </row>
    <row r="15">
      <c r="A15" s="13">
        <v>5.0</v>
      </c>
      <c r="B15" s="9"/>
      <c r="C15" s="9" t="s">
        <v>25</v>
      </c>
      <c r="D15" s="9" t="s">
        <v>18</v>
      </c>
      <c r="E15" s="9">
        <v>30.0</v>
      </c>
      <c r="F15" s="11"/>
      <c r="G15" s="12"/>
    </row>
    <row r="16">
      <c r="A16" s="13">
        <v>6.0</v>
      </c>
      <c r="B16" s="9"/>
      <c r="C16" s="9" t="s">
        <v>26</v>
      </c>
      <c r="D16" s="9" t="s">
        <v>22</v>
      </c>
      <c r="E16" s="9">
        <f>0.9*0.6*30</f>
        <v>16.2</v>
      </c>
      <c r="F16" s="11"/>
      <c r="G16" s="12"/>
    </row>
    <row r="17">
      <c r="A17" s="13">
        <v>7.0</v>
      </c>
      <c r="B17" s="9"/>
      <c r="C17" s="9" t="s">
        <v>27</v>
      </c>
      <c r="D17" s="9" t="s">
        <v>22</v>
      </c>
      <c r="E17" s="9">
        <f>E16*2*1.05</f>
        <v>34.02</v>
      </c>
      <c r="F17" s="11"/>
      <c r="G17" s="12">
        <f t="shared" ref="G17:G21" si="2">E17*F17</f>
        <v>0</v>
      </c>
    </row>
    <row r="18">
      <c r="A18" s="14">
        <v>8.0</v>
      </c>
      <c r="B18" s="10"/>
      <c r="C18" s="10" t="s">
        <v>28</v>
      </c>
      <c r="D18" s="10" t="s">
        <v>29</v>
      </c>
      <c r="E18" s="10">
        <v>1.0</v>
      </c>
      <c r="F18" s="12"/>
      <c r="G18" s="12">
        <f t="shared" si="2"/>
        <v>0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>
      <c r="A19" s="13">
        <v>9.0</v>
      </c>
      <c r="B19" s="9"/>
      <c r="C19" s="9" t="s">
        <v>30</v>
      </c>
      <c r="D19" s="9" t="s">
        <v>18</v>
      </c>
      <c r="E19" s="9">
        <v>1.0</v>
      </c>
      <c r="F19" s="11"/>
      <c r="G19" s="12">
        <f t="shared" si="2"/>
        <v>0</v>
      </c>
    </row>
    <row r="20">
      <c r="A20" s="13">
        <v>10.0</v>
      </c>
      <c r="B20" s="9"/>
      <c r="C20" s="9" t="s">
        <v>31</v>
      </c>
      <c r="D20" s="9" t="s">
        <v>18</v>
      </c>
      <c r="E20" s="9">
        <v>1.0</v>
      </c>
      <c r="F20" s="11"/>
      <c r="G20" s="12">
        <f t="shared" si="2"/>
        <v>0</v>
      </c>
    </row>
    <row r="21">
      <c r="A21" s="13">
        <v>11.0</v>
      </c>
      <c r="B21" s="9"/>
      <c r="C21" s="9" t="s">
        <v>32</v>
      </c>
      <c r="D21" s="9" t="s">
        <v>18</v>
      </c>
      <c r="E21" s="9">
        <v>1.0</v>
      </c>
      <c r="F21" s="11"/>
      <c r="G21" s="12">
        <f t="shared" si="2"/>
        <v>0</v>
      </c>
    </row>
    <row r="22">
      <c r="A22" s="13"/>
      <c r="B22" s="9"/>
      <c r="C22" s="9"/>
      <c r="D22" s="9"/>
      <c r="E22" s="9"/>
      <c r="F22" s="17" t="s">
        <v>33</v>
      </c>
      <c r="G22" s="18">
        <f>SUM(G18,G11,G9,G19,G20,G21)</f>
        <v>0</v>
      </c>
    </row>
    <row r="23">
      <c r="A23" s="19" t="s">
        <v>34</v>
      </c>
    </row>
    <row r="24">
      <c r="A24" s="20" t="s">
        <v>35</v>
      </c>
    </row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23:G23"/>
    <mergeCell ref="A24:G24"/>
    <mergeCell ref="A1:G1"/>
    <mergeCell ref="A2:G2"/>
    <mergeCell ref="A3:G3"/>
    <mergeCell ref="A4:G4"/>
    <mergeCell ref="A5:G5"/>
    <mergeCell ref="A6:G6"/>
    <mergeCell ref="A7:G7"/>
  </mergeCells>
  <printOptions/>
  <pageMargins bottom="0.75" footer="0.0" header="0.0" left="0.25" right="0.25" top="0.75"/>
  <pageSetup paperSize="9" orientation="portrait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2023-12-14T14:19:56Z</dcterms:created>
  <dc:creator>Oleksandr Hrabar</dc:creator>
</cp:coreProperties>
</file>